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48" i="1"/>
  <c r="G52" s="1"/>
  <c r="G11" s="1"/>
  <c r="G34"/>
  <c r="G44"/>
  <c r="G12" s="1"/>
  <c r="G10" l="1"/>
  <c r="G9" s="1"/>
  <c r="G31" l="1"/>
</calcChain>
</file>

<file path=xl/sharedStrings.xml><?xml version="1.0" encoding="utf-8"?>
<sst xmlns="http://schemas.openxmlformats.org/spreadsheetml/2006/main" count="70" uniqueCount="68">
  <si>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</si>
  <si>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</si>
  <si>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</si>
  <si>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</si>
  <si>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</si>
  <si>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Техническое обслуживание лифтов</t>
  </si>
  <si>
    <t>Услуги бухгалтера</t>
  </si>
  <si>
    <t>Обслуживание домофона</t>
  </si>
  <si>
    <t>Таблица № 2</t>
  </si>
  <si>
    <t xml:space="preserve">№ 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</si>
  <si>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</si>
  <si>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</si>
  <si>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</si>
  <si>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</si>
  <si>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</si>
  <si>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</si>
  <si>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</si>
  <si>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</si>
  <si>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</si>
  <si>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</si>
  <si>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</si>
  <si>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</si>
  <si>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</si>
  <si>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</si>
  <si>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</si>
  <si>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</si>
  <si>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№ п/п</t>
  </si>
  <si>
    <t xml:space="preserve"> в тыс. руб.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</si>
  <si>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</si>
  <si>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</si>
  <si>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ИВЦ( сбор платежей,  услуги паспортного стола, информационно-справочное обслуживание)</t>
  </si>
  <si>
    <t>тыс. руб.</t>
  </si>
  <si>
    <t>Предъявлено по услугам УК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</si>
  <si>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</si>
  <si>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</si>
  <si>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Услуги банка,налог УСН</t>
  </si>
  <si>
    <t>Вознаграждение по агентскому договору по ОДН с ДГК</t>
  </si>
  <si>
    <t>Штрафные санкции в связи с нарушением требований пожарной безопастности РФ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</si>
  <si>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по содержанию общего имущества                                                                                 </t>
    </r>
    <r>
      <rPr>
        <b/>
        <u/>
        <sz val="9"/>
        <rFont val="Arial"/>
        <family val="2"/>
        <charset val="204"/>
      </rPr>
      <t>ТСЖ ж/д № 12 по ул. Ленина</t>
    </r>
  </si>
  <si>
    <t>начислено по отчетам НОЭ</t>
  </si>
  <si>
    <t>оплачено  по отчетам НОЭ</t>
  </si>
  <si>
    <t>Оплачено за ЖУ  УК  за 2014г</t>
  </si>
  <si>
    <t>Задолженность ТСЖ перед управляющей компанией на 01.01.2014г</t>
  </si>
  <si>
    <t>Задолженность жителей по платежам за ЖУ на 01.01.14 по ИВЦ</t>
  </si>
  <si>
    <t>Задолженность жителей по платежам  за ЖУ  на 01.01.15 по НОЭ</t>
  </si>
  <si>
    <t>Перечень работ по текущему ремонту за   2014 год</t>
  </si>
  <si>
    <t>Сбор квартплаты на 31.12.14 г. составил 101 %</t>
  </si>
  <si>
    <t>Покос травы</t>
  </si>
  <si>
    <t>Изготовление  стенда</t>
  </si>
  <si>
    <t>Изготовление шайб</t>
  </si>
  <si>
    <t>Монтаж задвижек (подвал)</t>
  </si>
  <si>
    <t>Ремонт м/п швов кв 13,29</t>
  </si>
  <si>
    <t>Изготовление и установка полотен люка выхода на кровлю с обшивкой из оцинков. стали 1 под.</t>
  </si>
  <si>
    <t>Смена светильников аварийного освещения в кабине лифта ( 1,2,3под.)</t>
  </si>
  <si>
    <t>Текущий ремонт  1 подъезда (малярные работы)</t>
  </si>
  <si>
    <t>Обшивка стен и потолков профлистом в тамбуре 1 под.</t>
  </si>
  <si>
    <t>Смена конвекторов (холл),смена мусорокарманов,сантехн.работы (отопление подвал).Ремонт балконных примыканий кв 35 (1п)</t>
  </si>
  <si>
    <t>Установка окон (Поликарпов)</t>
  </si>
  <si>
    <t>Изготовление регистра отопления,клапана мусоропровода (Артельсервис)</t>
  </si>
  <si>
    <t>Страховка лифтов</t>
  </si>
  <si>
    <t>Пеня и г/п собранная  НОЭ</t>
  </si>
  <si>
    <r>
      <t>1.Заявок поступило 156</t>
    </r>
    <r>
      <rPr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, выполнено 156</t>
    </r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</si>
  <si>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 </t>
    </r>
    <r>
      <rPr>
        <b/>
        <u/>
        <sz val="9"/>
        <rFont val="Arial"/>
        <family val="2"/>
        <charset val="204"/>
      </rPr>
      <t xml:space="preserve">410,72 м3 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</si>
  <si>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>-56</t>
    </r>
    <r>
      <rPr>
        <b/>
        <u/>
        <sz val="9"/>
        <rFont val="Arial"/>
        <family val="2"/>
        <charset val="204"/>
      </rPr>
      <t>,9 м3</t>
    </r>
  </si>
  <si>
    <t>Задолженность ТСЖ перед УК на 01.01.2015г(195,24+2477,69-2492,01=180,92)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</si>
  <si>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</si>
  <si>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</si>
  <si>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 xml:space="preserve">  Отчёт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</si>
</sst>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wrapText="1"/>
    </xf>
    <xf numFmtId="0" fontId="3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2" fontId="3" fillId="0" borderId="2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wrapText="1"/>
    </xf>
    <xf numFmtId="2" fontId="7" fillId="2" borderId="2" xfId="0" applyNumberFormat="1" applyFont="1" applyFill="1" applyBorder="1" applyAlignment="1">
      <alignment wrapText="1"/>
    </xf>
    <xf numFmtId="0" fontId="3" fillId="0" borderId="2" xfId="0" applyNumberFormat="1" applyFont="1" applyBorder="1" applyAlignment="1">
      <alignment wrapText="1"/>
    </xf>
    <xf numFmtId="0" fontId="3" fillId="0" borderId="2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4" xfId="0" applyNumberFormat="1" applyFont="1" applyBorder="1" applyAlignment="1">
      <alignment horizontal="right" wrapText="1"/>
    </xf>
    <xf numFmtId="0" fontId="7" fillId="0" borderId="2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10" fontId="7" fillId="0" borderId="4" xfId="0" applyNumberFormat="1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0" xfId="0" applyNumberFormat="1" applyFont="1" applyBorder="1" applyAlignment="1">
      <alignment wrapText="1"/>
    </xf>
    <xf numFmtId="0" fontId="9" fillId="0" borderId="6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66"/>
  <sheetViews>
    <sheetView tabSelected="1" workbookViewId="0">
      <selection activeCell="B64" sqref="B1:G64"/>
    </sheetView>
  </sheetViews>
  <sheetFormatPr defaultRowHeight="15"/>
  <cols>
    <col min="1" max="1" width="0.140625" style="1" customWidth="1"/>
    <col min="2" max="2" width="4.85546875" style="1" customWidth="1"/>
    <col min="3" max="3" width="41.7109375" style="1" customWidth="1"/>
    <col min="4" max="4" width="2.5703125" style="1" customWidth="1"/>
    <col min="5" max="5" width="8.5703125" style="1" customWidth="1"/>
    <col min="6" max="6" width="20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0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0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0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0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0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0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0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0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0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0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0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0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0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0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0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0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0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0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0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0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0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0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0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0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0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0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0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0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0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0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0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0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0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0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0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0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0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0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0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0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0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0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0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0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0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0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0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0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0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0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0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0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0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0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0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0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0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0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0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0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0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0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0" style="1" customWidth="1"/>
    <col min="16135" max="16135" width="13.42578125" style="1" customWidth="1"/>
    <col min="16136" max="16384" width="9.140625" style="1"/>
  </cols>
  <sheetData>
    <row r="1" spans="2:8">
      <c r="B1" s="50" t="s">
        <v>67</v>
      </c>
      <c r="C1" s="50"/>
      <c r="D1" s="50"/>
      <c r="E1" s="50"/>
      <c r="F1" s="50"/>
      <c r="G1" s="50"/>
      <c r="H1" s="27"/>
    </row>
    <row r="2" spans="2:8" ht="39" customHeight="1">
      <c r="B2" s="51" t="s">
        <v>38</v>
      </c>
      <c r="C2" s="51"/>
      <c r="D2" s="51"/>
      <c r="E2" s="51"/>
      <c r="F2" s="51"/>
      <c r="G2" s="51"/>
      <c r="H2" s="28"/>
    </row>
    <row r="3" spans="2:8">
      <c r="B3" s="5"/>
      <c r="C3" s="48" t="s">
        <v>0</v>
      </c>
      <c r="D3" s="48"/>
      <c r="E3" s="48"/>
      <c r="F3" s="48"/>
      <c r="G3" s="48"/>
      <c r="H3" s="6"/>
    </row>
    <row r="4" spans="2:8" ht="24.75">
      <c r="B4" s="19" t="s">
        <v>26</v>
      </c>
      <c r="C4" s="49"/>
      <c r="D4" s="49"/>
      <c r="E4" s="49"/>
      <c r="F4" s="49"/>
      <c r="G4" s="7" t="s">
        <v>27</v>
      </c>
      <c r="H4" s="6"/>
    </row>
    <row r="5" spans="2:8">
      <c r="B5" s="19">
        <v>1</v>
      </c>
      <c r="C5" s="30" t="s">
        <v>1</v>
      </c>
      <c r="D5" s="30"/>
      <c r="E5" s="30"/>
      <c r="F5" s="30"/>
      <c r="G5" s="8"/>
      <c r="H5" s="6"/>
    </row>
    <row r="6" spans="2:8">
      <c r="B6" s="19"/>
      <c r="C6" s="45" t="s">
        <v>39</v>
      </c>
      <c r="D6" s="45"/>
      <c r="E6" s="45"/>
      <c r="F6" s="45"/>
      <c r="G6" s="8">
        <v>2650.94</v>
      </c>
      <c r="H6" s="6"/>
    </row>
    <row r="7" spans="2:8">
      <c r="B7" s="19"/>
      <c r="C7" s="45" t="s">
        <v>40</v>
      </c>
      <c r="D7" s="45"/>
      <c r="E7" s="45"/>
      <c r="F7" s="45"/>
      <c r="G7" s="8">
        <v>2686.75</v>
      </c>
      <c r="H7" s="6"/>
    </row>
    <row r="8" spans="2:8">
      <c r="B8" s="19"/>
      <c r="C8" s="45" t="s">
        <v>2</v>
      </c>
      <c r="D8" s="45"/>
      <c r="E8" s="45"/>
      <c r="F8" s="45"/>
      <c r="G8" s="8">
        <v>45</v>
      </c>
      <c r="H8" s="6"/>
    </row>
    <row r="9" spans="2:8">
      <c r="B9" s="19">
        <v>2</v>
      </c>
      <c r="C9" s="30" t="s">
        <v>3</v>
      </c>
      <c r="D9" s="45"/>
      <c r="E9" s="45"/>
      <c r="F9" s="45"/>
      <c r="G9" s="9">
        <f>G10+G17+G21+G22+G23+G25+G26</f>
        <v>2760.7599999999998</v>
      </c>
      <c r="H9" s="6"/>
    </row>
    <row r="10" spans="2:8">
      <c r="B10" s="19">
        <v>3</v>
      </c>
      <c r="C10" s="30" t="s">
        <v>32</v>
      </c>
      <c r="D10" s="45"/>
      <c r="E10" s="45"/>
      <c r="F10" s="45"/>
      <c r="G10" s="9">
        <f>G11+G12+G13+G14+G15+G16+G18+G19+G20+G24</f>
        <v>2477.6899999999996</v>
      </c>
      <c r="H10" s="6"/>
    </row>
    <row r="11" spans="2:8">
      <c r="B11" s="19"/>
      <c r="C11" s="45" t="s">
        <v>33</v>
      </c>
      <c r="D11" s="45"/>
      <c r="E11" s="45"/>
      <c r="F11" s="45"/>
      <c r="G11" s="8">
        <f>G52</f>
        <v>1115.8600000000001</v>
      </c>
      <c r="H11" s="6"/>
    </row>
    <row r="12" spans="2:8">
      <c r="B12" s="19"/>
      <c r="C12" s="30" t="s">
        <v>34</v>
      </c>
      <c r="D12" s="47"/>
      <c r="E12" s="47"/>
      <c r="F12" s="47"/>
      <c r="G12" s="9">
        <f>G44</f>
        <v>389.65000000000003</v>
      </c>
      <c r="H12" s="6"/>
    </row>
    <row r="13" spans="2:8">
      <c r="B13" s="19"/>
      <c r="C13" s="45" t="s">
        <v>4</v>
      </c>
      <c r="D13" s="45"/>
      <c r="E13" s="45"/>
      <c r="F13" s="45"/>
      <c r="G13" s="8">
        <v>155.22999999999999</v>
      </c>
      <c r="H13" s="6"/>
    </row>
    <row r="14" spans="2:8" ht="24" customHeight="1">
      <c r="B14" s="19"/>
      <c r="C14" s="45" t="s">
        <v>28</v>
      </c>
      <c r="D14" s="45"/>
      <c r="E14" s="45"/>
      <c r="F14" s="45"/>
      <c r="G14" s="8">
        <v>197.77</v>
      </c>
      <c r="H14" s="6"/>
    </row>
    <row r="15" spans="2:8">
      <c r="B15" s="19"/>
      <c r="C15" s="45" t="s">
        <v>29</v>
      </c>
      <c r="D15" s="45"/>
      <c r="E15" s="45"/>
      <c r="F15" s="45"/>
      <c r="G15" s="8">
        <v>85.81</v>
      </c>
      <c r="H15" s="6"/>
    </row>
    <row r="16" spans="2:8">
      <c r="B16" s="19"/>
      <c r="C16" s="45" t="s">
        <v>5</v>
      </c>
      <c r="D16" s="45"/>
      <c r="E16" s="45"/>
      <c r="F16" s="45"/>
      <c r="G16" s="8">
        <v>439.85</v>
      </c>
      <c r="H16" s="6"/>
    </row>
    <row r="17" spans="2:8" ht="24.75" customHeight="1">
      <c r="B17" s="19"/>
      <c r="C17" s="46" t="s">
        <v>30</v>
      </c>
      <c r="D17" s="46"/>
      <c r="E17" s="46"/>
      <c r="F17" s="46"/>
      <c r="G17" s="8">
        <v>97.86</v>
      </c>
      <c r="H17" s="6"/>
    </row>
    <row r="18" spans="2:8">
      <c r="B18" s="19"/>
      <c r="C18" s="36" t="s">
        <v>7</v>
      </c>
      <c r="D18" s="37"/>
      <c r="E18" s="37"/>
      <c r="F18" s="38"/>
      <c r="G18" s="8">
        <v>54.74</v>
      </c>
      <c r="H18" s="6"/>
    </row>
    <row r="19" spans="2:8">
      <c r="B19" s="19"/>
      <c r="C19" s="36" t="s">
        <v>37</v>
      </c>
      <c r="D19" s="37"/>
      <c r="E19" s="37"/>
      <c r="F19" s="38"/>
      <c r="G19" s="8">
        <v>-5.55</v>
      </c>
      <c r="H19" s="6"/>
    </row>
    <row r="20" spans="2:8">
      <c r="B20" s="19"/>
      <c r="C20" s="36" t="s">
        <v>36</v>
      </c>
      <c r="D20" s="37"/>
      <c r="E20" s="37"/>
      <c r="F20" s="38"/>
      <c r="G20" s="8">
        <v>1.46</v>
      </c>
      <c r="H20" s="6"/>
    </row>
    <row r="21" spans="2:8">
      <c r="B21" s="19"/>
      <c r="C21" s="36" t="s">
        <v>57</v>
      </c>
      <c r="D21" s="37"/>
      <c r="E21" s="37"/>
      <c r="F21" s="38"/>
      <c r="G21" s="8">
        <v>153.66</v>
      </c>
      <c r="H21" s="6"/>
    </row>
    <row r="22" spans="2:8">
      <c r="B22" s="26"/>
      <c r="C22" s="23" t="s">
        <v>59</v>
      </c>
      <c r="D22" s="24"/>
      <c r="E22" s="24"/>
      <c r="F22" s="25"/>
      <c r="G22" s="8">
        <v>4.75</v>
      </c>
      <c r="H22" s="6"/>
    </row>
    <row r="23" spans="2:8">
      <c r="B23" s="19"/>
      <c r="C23" s="36" t="s">
        <v>58</v>
      </c>
      <c r="D23" s="37"/>
      <c r="E23" s="37"/>
      <c r="F23" s="38"/>
      <c r="G23" s="8">
        <v>23.5</v>
      </c>
      <c r="H23" s="6"/>
    </row>
    <row r="24" spans="2:8">
      <c r="B24" s="19"/>
      <c r="C24" s="45" t="s">
        <v>6</v>
      </c>
      <c r="D24" s="45"/>
      <c r="E24" s="45"/>
      <c r="F24" s="45"/>
      <c r="G24" s="8">
        <v>42.87</v>
      </c>
      <c r="H24" s="6"/>
    </row>
    <row r="25" spans="2:8">
      <c r="B25" s="19"/>
      <c r="C25" s="36" t="s">
        <v>60</v>
      </c>
      <c r="D25" s="37"/>
      <c r="E25" s="37"/>
      <c r="F25" s="38"/>
      <c r="G25" s="8">
        <v>-3.2</v>
      </c>
      <c r="H25" s="6"/>
    </row>
    <row r="26" spans="2:8">
      <c r="B26" s="19"/>
      <c r="C26" s="36" t="s">
        <v>35</v>
      </c>
      <c r="D26" s="37"/>
      <c r="E26" s="37"/>
      <c r="F26" s="38"/>
      <c r="G26" s="8">
        <v>6.5</v>
      </c>
      <c r="H26" s="6"/>
    </row>
    <row r="27" spans="2:8">
      <c r="B27" s="19">
        <v>4</v>
      </c>
      <c r="C27" s="30" t="s">
        <v>41</v>
      </c>
      <c r="D27" s="30"/>
      <c r="E27" s="30"/>
      <c r="F27" s="30"/>
      <c r="G27" s="9">
        <v>2492.0100000000002</v>
      </c>
      <c r="H27" s="6"/>
    </row>
    <row r="28" spans="2:8">
      <c r="B28" s="19">
        <v>5</v>
      </c>
      <c r="C28" s="30" t="s">
        <v>42</v>
      </c>
      <c r="D28" s="30"/>
      <c r="E28" s="30"/>
      <c r="F28" s="30"/>
      <c r="G28" s="9">
        <v>195.24</v>
      </c>
      <c r="H28" s="6"/>
    </row>
    <row r="29" spans="2:8">
      <c r="B29" s="19">
        <v>6</v>
      </c>
      <c r="C29" s="30" t="s">
        <v>43</v>
      </c>
      <c r="D29" s="30"/>
      <c r="E29" s="30"/>
      <c r="F29" s="30"/>
      <c r="G29" s="9">
        <v>414.65</v>
      </c>
      <c r="H29" s="6"/>
    </row>
    <row r="30" spans="2:8">
      <c r="B30" s="10">
        <v>7</v>
      </c>
      <c r="C30" s="41" t="s">
        <v>44</v>
      </c>
      <c r="D30" s="41"/>
      <c r="E30" s="41"/>
      <c r="F30" s="41"/>
      <c r="G30" s="11">
        <v>377.71</v>
      </c>
      <c r="H30" s="6"/>
    </row>
    <row r="31" spans="2:8" ht="25.5" customHeight="1">
      <c r="B31" s="10">
        <v>8</v>
      </c>
      <c r="C31" s="42" t="s">
        <v>64</v>
      </c>
      <c r="D31" s="42"/>
      <c r="E31" s="42"/>
      <c r="F31" s="42"/>
      <c r="G31" s="12">
        <f>G28+G10-G27</f>
        <v>180.91999999999916</v>
      </c>
      <c r="H31" s="6"/>
    </row>
    <row r="32" spans="2:8">
      <c r="B32" s="43" t="s">
        <v>8</v>
      </c>
      <c r="C32" s="43"/>
      <c r="D32" s="43"/>
      <c r="E32" s="43"/>
      <c r="F32" s="43"/>
      <c r="G32" s="43"/>
      <c r="H32" s="6"/>
    </row>
    <row r="33" spans="2:8">
      <c r="B33" s="7" t="s">
        <v>9</v>
      </c>
      <c r="C33" s="44" t="s">
        <v>45</v>
      </c>
      <c r="D33" s="44"/>
      <c r="E33" s="44"/>
      <c r="F33" s="44"/>
      <c r="G33" s="17" t="s">
        <v>31</v>
      </c>
      <c r="H33" s="6"/>
    </row>
    <row r="34" spans="2:8">
      <c r="B34" s="7">
        <v>1</v>
      </c>
      <c r="C34" s="45" t="s">
        <v>47</v>
      </c>
      <c r="D34" s="45"/>
      <c r="E34" s="45"/>
      <c r="F34" s="45"/>
      <c r="G34" s="8">
        <f>1.72+1.47</f>
        <v>3.19</v>
      </c>
      <c r="H34" s="6"/>
    </row>
    <row r="35" spans="2:8">
      <c r="B35" s="7">
        <v>2</v>
      </c>
      <c r="C35" s="46" t="s">
        <v>48</v>
      </c>
      <c r="D35" s="46"/>
      <c r="E35" s="46"/>
      <c r="F35" s="46"/>
      <c r="G35" s="8">
        <v>6.4</v>
      </c>
      <c r="H35" s="6"/>
    </row>
    <row r="36" spans="2:8">
      <c r="B36" s="7">
        <v>3</v>
      </c>
      <c r="C36" s="36" t="s">
        <v>49</v>
      </c>
      <c r="D36" s="37"/>
      <c r="E36" s="37"/>
      <c r="F36" s="38"/>
      <c r="G36" s="8">
        <v>0.3</v>
      </c>
      <c r="H36" s="6"/>
    </row>
    <row r="37" spans="2:8" ht="22.5" customHeight="1">
      <c r="B37" s="7">
        <v>4</v>
      </c>
      <c r="C37" s="36" t="s">
        <v>56</v>
      </c>
      <c r="D37" s="37"/>
      <c r="E37" s="37"/>
      <c r="F37" s="38"/>
      <c r="G37" s="8">
        <v>10.039999999999999</v>
      </c>
      <c r="H37" s="6"/>
    </row>
    <row r="38" spans="2:8">
      <c r="B38" s="7">
        <v>5</v>
      </c>
      <c r="C38" s="20" t="s">
        <v>50</v>
      </c>
      <c r="D38" s="21"/>
      <c r="E38" s="21"/>
      <c r="F38" s="22"/>
      <c r="G38" s="8">
        <v>10</v>
      </c>
      <c r="H38" s="6"/>
    </row>
    <row r="39" spans="2:8">
      <c r="B39" s="7">
        <v>6</v>
      </c>
      <c r="C39" s="20" t="s">
        <v>51</v>
      </c>
      <c r="D39" s="21"/>
      <c r="E39" s="21"/>
      <c r="F39" s="22"/>
      <c r="G39" s="8">
        <v>15</v>
      </c>
      <c r="H39" s="6"/>
    </row>
    <row r="40" spans="2:8" ht="24.75" customHeight="1">
      <c r="B40" s="7">
        <v>7</v>
      </c>
      <c r="C40" s="36" t="s">
        <v>52</v>
      </c>
      <c r="D40" s="37"/>
      <c r="E40" s="37"/>
      <c r="F40" s="38"/>
      <c r="G40" s="8">
        <v>2.8</v>
      </c>
      <c r="H40" s="6"/>
    </row>
    <row r="41" spans="2:8" ht="15.75" customHeight="1">
      <c r="B41" s="7">
        <v>8</v>
      </c>
      <c r="C41" s="36" t="s">
        <v>53</v>
      </c>
      <c r="D41" s="37"/>
      <c r="E41" s="37"/>
      <c r="F41" s="38"/>
      <c r="G41" s="8">
        <v>2.81</v>
      </c>
      <c r="H41" s="6"/>
    </row>
    <row r="42" spans="2:8">
      <c r="B42" s="7">
        <v>9</v>
      </c>
      <c r="C42" s="36" t="s">
        <v>54</v>
      </c>
      <c r="D42" s="37"/>
      <c r="E42" s="37"/>
      <c r="F42" s="38"/>
      <c r="G42" s="8">
        <v>315.86</v>
      </c>
      <c r="H42" s="6"/>
    </row>
    <row r="43" spans="2:8">
      <c r="B43" s="7">
        <v>10</v>
      </c>
      <c r="C43" s="36" t="s">
        <v>55</v>
      </c>
      <c r="D43" s="37"/>
      <c r="E43" s="37"/>
      <c r="F43" s="38"/>
      <c r="G43" s="8">
        <v>23.25</v>
      </c>
      <c r="H43" s="6"/>
    </row>
    <row r="44" spans="2:8">
      <c r="B44" s="19"/>
      <c r="C44" s="30" t="s">
        <v>10</v>
      </c>
      <c r="D44" s="30"/>
      <c r="E44" s="30"/>
      <c r="F44" s="30"/>
      <c r="G44" s="9">
        <f>SUM(G34:G43)</f>
        <v>389.65000000000003</v>
      </c>
      <c r="H44" s="6"/>
    </row>
    <row r="45" spans="2:8">
      <c r="B45" s="31" t="s">
        <v>11</v>
      </c>
      <c r="C45" s="31"/>
      <c r="D45" s="31"/>
      <c r="E45" s="31"/>
      <c r="F45" s="31"/>
      <c r="G45" s="31"/>
      <c r="H45" s="6"/>
    </row>
    <row r="46" spans="2:8">
      <c r="B46" s="13" t="s">
        <v>12</v>
      </c>
      <c r="C46" s="32" t="s">
        <v>13</v>
      </c>
      <c r="D46" s="32"/>
      <c r="E46" s="32"/>
      <c r="F46" s="32"/>
      <c r="G46" s="17" t="s">
        <v>31</v>
      </c>
      <c r="H46" s="6"/>
    </row>
    <row r="47" spans="2:8">
      <c r="B47" s="14">
        <v>1</v>
      </c>
      <c r="C47" s="33" t="s">
        <v>14</v>
      </c>
      <c r="D47" s="33"/>
      <c r="E47" s="33"/>
      <c r="F47" s="33"/>
      <c r="G47" s="18">
        <v>269.82</v>
      </c>
      <c r="H47" s="6"/>
    </row>
    <row r="48" spans="2:8">
      <c r="B48" s="14">
        <v>2</v>
      </c>
      <c r="C48" s="33" t="s">
        <v>15</v>
      </c>
      <c r="D48" s="33"/>
      <c r="E48" s="33"/>
      <c r="F48" s="33"/>
      <c r="G48" s="18">
        <f>580.42</f>
        <v>580.41999999999996</v>
      </c>
      <c r="H48" s="6"/>
    </row>
    <row r="49" spans="2:8">
      <c r="B49" s="14">
        <v>3</v>
      </c>
      <c r="C49" s="33" t="s">
        <v>16</v>
      </c>
      <c r="D49" s="33"/>
      <c r="E49" s="33"/>
      <c r="F49" s="33"/>
      <c r="G49" s="18">
        <v>222.68</v>
      </c>
      <c r="H49" s="6"/>
    </row>
    <row r="50" spans="2:8">
      <c r="B50" s="14">
        <v>4</v>
      </c>
      <c r="C50" s="33" t="s">
        <v>17</v>
      </c>
      <c r="D50" s="33"/>
      <c r="E50" s="33"/>
      <c r="F50" s="33"/>
      <c r="G50" s="18">
        <v>140.80000000000001</v>
      </c>
      <c r="H50" s="6"/>
    </row>
    <row r="51" spans="2:8">
      <c r="B51" s="14">
        <v>5</v>
      </c>
      <c r="C51" s="33" t="s">
        <v>65</v>
      </c>
      <c r="D51" s="33"/>
      <c r="E51" s="33"/>
      <c r="F51" s="33"/>
      <c r="G51" s="18">
        <v>-97.86</v>
      </c>
      <c r="H51" s="6"/>
    </row>
    <row r="52" spans="2:8">
      <c r="B52" s="40" t="s">
        <v>10</v>
      </c>
      <c r="C52" s="40"/>
      <c r="D52" s="40"/>
      <c r="E52" s="40"/>
      <c r="F52" s="40"/>
      <c r="G52" s="17">
        <f>G47+G48+G49+G51+G50</f>
        <v>1115.8600000000001</v>
      </c>
      <c r="H52" s="6"/>
    </row>
    <row r="53" spans="2:8" ht="24.75" customHeight="1">
      <c r="B53" s="53" t="s">
        <v>18</v>
      </c>
      <c r="C53" s="53"/>
      <c r="D53" s="53"/>
      <c r="E53" s="53"/>
      <c r="F53" s="53"/>
      <c r="G53" s="53"/>
      <c r="H53" s="52"/>
    </row>
    <row r="54" spans="2:8">
      <c r="B54" s="39" t="s">
        <v>19</v>
      </c>
      <c r="C54" s="39"/>
      <c r="D54" s="39"/>
      <c r="E54" s="39"/>
      <c r="F54" s="39"/>
      <c r="G54" s="2"/>
      <c r="H54" s="6"/>
    </row>
    <row r="55" spans="2:8">
      <c r="B55" s="29" t="s">
        <v>61</v>
      </c>
      <c r="C55" s="29"/>
      <c r="D55" s="29"/>
      <c r="E55" s="29"/>
      <c r="F55" s="29"/>
      <c r="G55" s="2"/>
      <c r="H55" s="6"/>
    </row>
    <row r="56" spans="2:8">
      <c r="B56" s="29" t="s">
        <v>62</v>
      </c>
      <c r="C56" s="29"/>
      <c r="D56" s="29"/>
      <c r="E56" s="29"/>
      <c r="F56" s="29"/>
      <c r="G56" s="29"/>
      <c r="H56" s="6"/>
    </row>
    <row r="57" spans="2:8">
      <c r="B57" s="29" t="s">
        <v>63</v>
      </c>
      <c r="C57" s="29"/>
      <c r="D57" s="29"/>
      <c r="E57" s="29"/>
      <c r="F57" s="29"/>
      <c r="G57" s="2"/>
      <c r="H57" s="6"/>
    </row>
    <row r="58" spans="2:8">
      <c r="B58" s="29" t="s">
        <v>20</v>
      </c>
      <c r="C58" s="29"/>
      <c r="D58" s="29"/>
      <c r="E58" s="29"/>
      <c r="F58" s="29"/>
      <c r="G58" s="2"/>
      <c r="H58" s="6"/>
    </row>
    <row r="59" spans="2:8" ht="26.25" customHeight="1">
      <c r="B59" s="29" t="s">
        <v>21</v>
      </c>
      <c r="C59" s="29"/>
      <c r="D59" s="29"/>
      <c r="E59" s="29"/>
      <c r="F59" s="29"/>
      <c r="G59" s="29"/>
      <c r="H59" s="3"/>
    </row>
    <row r="60" spans="2:8" ht="24" customHeight="1">
      <c r="B60" s="29" t="s">
        <v>22</v>
      </c>
      <c r="C60" s="29"/>
      <c r="D60" s="29"/>
      <c r="E60" s="29"/>
      <c r="F60" s="29"/>
      <c r="G60" s="29"/>
      <c r="H60" s="3"/>
    </row>
    <row r="61" spans="2:8">
      <c r="B61" s="29" t="s">
        <v>23</v>
      </c>
      <c r="C61" s="29"/>
      <c r="D61" s="29"/>
      <c r="E61" s="29"/>
      <c r="F61" s="29"/>
      <c r="G61" s="29"/>
      <c r="H61" s="6"/>
    </row>
    <row r="62" spans="2:8" ht="24" customHeight="1">
      <c r="B62" s="29" t="s">
        <v>66</v>
      </c>
      <c r="C62" s="29"/>
      <c r="D62" s="29"/>
      <c r="E62" s="29"/>
      <c r="F62" s="29"/>
      <c r="G62" s="29"/>
      <c r="H62" s="3"/>
    </row>
    <row r="63" spans="2:8" hidden="1">
      <c r="B63" s="16"/>
      <c r="C63" s="16"/>
      <c r="D63" s="16"/>
      <c r="E63" s="16"/>
      <c r="F63" s="16"/>
      <c r="G63" s="16"/>
      <c r="H63" s="6"/>
    </row>
    <row r="64" spans="2:8">
      <c r="B64" s="3"/>
      <c r="C64" s="34" t="s">
        <v>46</v>
      </c>
      <c r="D64" s="34"/>
      <c r="E64" s="34"/>
      <c r="F64" s="34"/>
      <c r="G64" s="4"/>
      <c r="H64" s="6"/>
    </row>
    <row r="65" spans="2:8">
      <c r="B65" s="3"/>
      <c r="C65" s="6"/>
      <c r="D65" s="6"/>
      <c r="E65" s="6"/>
      <c r="F65" s="6"/>
      <c r="G65" s="4"/>
      <c r="H65" s="6"/>
    </row>
    <row r="66" spans="2:8">
      <c r="B66" s="35" t="s">
        <v>24</v>
      </c>
      <c r="C66" s="35"/>
      <c r="D66" s="35"/>
      <c r="E66" s="15"/>
      <c r="F66" s="35" t="s">
        <v>25</v>
      </c>
      <c r="G66" s="35"/>
      <c r="H66" s="6"/>
    </row>
  </sheetData>
  <mergeCells count="62">
    <mergeCell ref="B62:G62"/>
    <mergeCell ref="C3:G3"/>
    <mergeCell ref="C4:F4"/>
    <mergeCell ref="C5:F5"/>
    <mergeCell ref="B1:G1"/>
    <mergeCell ref="B2:G2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3:F23"/>
    <mergeCell ref="C24:F24"/>
    <mergeCell ref="C26:F26"/>
    <mergeCell ref="C27:F27"/>
    <mergeCell ref="C28:F28"/>
    <mergeCell ref="C29:F29"/>
    <mergeCell ref="C51:F51"/>
    <mergeCell ref="B52:F52"/>
    <mergeCell ref="C30:F30"/>
    <mergeCell ref="C31:F31"/>
    <mergeCell ref="B32:G32"/>
    <mergeCell ref="C33:F33"/>
    <mergeCell ref="C34:F34"/>
    <mergeCell ref="C35:F35"/>
    <mergeCell ref="C36:F36"/>
    <mergeCell ref="C37:F37"/>
    <mergeCell ref="C43:F43"/>
    <mergeCell ref="C64:F64"/>
    <mergeCell ref="B66:D66"/>
    <mergeCell ref="F66:G66"/>
    <mergeCell ref="C25:F25"/>
    <mergeCell ref="C42:F42"/>
    <mergeCell ref="C40:F40"/>
    <mergeCell ref="C41:F41"/>
    <mergeCell ref="B54:F54"/>
    <mergeCell ref="B55:F55"/>
    <mergeCell ref="B56:G56"/>
    <mergeCell ref="B57:F57"/>
    <mergeCell ref="B58:F58"/>
    <mergeCell ref="B61:G61"/>
    <mergeCell ref="C44:F44"/>
    <mergeCell ref="B45:G45"/>
    <mergeCell ref="C46:F46"/>
    <mergeCell ref="C47:F47"/>
    <mergeCell ref="C48:F48"/>
    <mergeCell ref="C49:F49"/>
    <mergeCell ref="C50:F50"/>
    <mergeCell ref="B53:G53"/>
    <mergeCell ref="B59:G59"/>
    <mergeCell ref="B60:G60"/>
  </mergeCells>
  <pageMargins left="0" right="0" top="0" bottom="0" header="0" footer="0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2015-03-13T02:08:18Z</dcterms:modified>
</cp:coreProperties>
</file>